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8195" windowHeight="10080"/>
  </bookViews>
  <sheets>
    <sheet name="PS 11-06-01" sheetId="54" r:id="rId1"/>
    <sheet name="hide" sheetId="4" r:id="rId2"/>
  </sheets>
  <externalReferences>
    <externalReference r:id="rId3"/>
  </externalReferences>
  <definedNames>
    <definedName name="_xlnm._FilterDatabase" localSheetId="1" hidden="1">hide!$A$1:$L$4</definedName>
    <definedName name="_xlnm._FilterDatabase" localSheetId="0" hidden="1">'PS 11-06-01'!$A$12:$L$90</definedName>
    <definedName name="_xlnm.Print_Titles" localSheetId="0">'PS 11-06-01'!$9:$12</definedName>
    <definedName name="_xlnm.Print_Area" localSheetId="0">'PS 11-06-01'!$B$1:$L$90</definedName>
  </definedNames>
  <calcPr calcId="145621"/>
</workbook>
</file>

<file path=xl/calcChain.xml><?xml version="1.0" encoding="utf-8"?>
<calcChain xmlns="http://schemas.openxmlformats.org/spreadsheetml/2006/main">
  <c r="L86" i="54" l="1"/>
  <c r="L82" i="54"/>
  <c r="L78" i="54"/>
  <c r="L74" i="54"/>
  <c r="L70" i="54"/>
  <c r="L66" i="54"/>
  <c r="L62" i="54"/>
  <c r="L58" i="54"/>
  <c r="L54" i="54"/>
  <c r="L50" i="54"/>
  <c r="L46" i="54"/>
  <c r="L42" i="54"/>
  <c r="L38" i="54"/>
  <c r="L34" i="54"/>
  <c r="L30" i="54"/>
  <c r="L26" i="54"/>
  <c r="L22" i="54"/>
  <c r="L18" i="54"/>
  <c r="L14" i="54"/>
  <c r="B14" i="54"/>
  <c r="L9" i="54"/>
  <c r="K9" i="54"/>
  <c r="B9" i="54"/>
  <c r="F5" i="54"/>
  <c r="L1" i="54"/>
  <c r="L90" i="54" l="1"/>
  <c r="B18" i="54"/>
  <c r="L1" i="4"/>
  <c r="B22" i="54" l="1"/>
  <c r="B26" i="54" l="1"/>
  <c r="B30" i="54" l="1"/>
  <c r="B34" i="54" l="1"/>
  <c r="B38" i="54" s="1"/>
  <c r="B42" i="54" l="1"/>
  <c r="B46" i="54" l="1"/>
  <c r="B50" i="54" s="1"/>
  <c r="B54" i="54" l="1"/>
  <c r="B58" i="54"/>
  <c r="B62" i="54" s="1"/>
  <c r="B66" i="54" s="1"/>
  <c r="B70" i="54" s="1"/>
  <c r="B74" i="54" s="1"/>
  <c r="B78" i="54" s="1"/>
  <c r="B82" i="54" s="1"/>
  <c r="B86" i="54" s="1"/>
  <c r="K2" i="54"/>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<sst xmlns="http://schemas.openxmlformats.org/spreadsheetml/2006/main" count="241" uniqueCount="93">
  <si>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</si>
  <si>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</si>
  <si>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</si>
  <si>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</si>
  <si>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</si>
  <si>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</si>
  <si>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</si>
  <si>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</si>
  <si>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</si>
  <si>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</si>
  <si>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</si>
  <si>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</si>
  <si>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</si>
  <si>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</si>
  <si>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</si>
  <si>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</si>
  <si>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</si>
  <si>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</si>
  <si>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</si>
  <si>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</si>
  <si>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</si>
  <si>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</si>
  <si>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</si>
  <si>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</si>
  <si>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</si>
  <si>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</si>
  <si>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</si>
  <si>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</si>
  <si>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</si>
  <si>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</si>
  <si>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</si>
  <si>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</si>
  <si>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</si>
  <si>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</si>
  <si>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</si>
  <si>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Součet za díl:</t>
  </si>
  <si>
    <t>SUDOP PRAHA a.s.</t>
  </si>
  <si>
    <t>S</t>
  </si>
  <si>
    <t>OTSKP_ŽS17</t>
  </si>
  <si>
    <t>KUS</t>
  </si>
  <si>
    <t>746686</t>
  </si>
  <si>
    <t>REALIZACE A PLNĚNÍ DATOVÝCH A PREZENTAČNÍCH STRUKTUR SVZ PRO OBJEKT ŽST</t>
  </si>
  <si>
    <t>746691</t>
  </si>
  <si>
    <t>PŘIPOJENÍ TELEMECHANICKÉ CESTY NA ED, OŽIVENÍ, ZPROVOZNĚNÍ - 1. OBJEKT</t>
  </si>
  <si>
    <t>746694</t>
  </si>
  <si>
    <t>ŠKOLENÍ DISPEČERŮ</t>
  </si>
  <si>
    <t>HOD</t>
  </si>
  <si>
    <t>746695</t>
  </si>
  <si>
    <t>ODZKOUŠENÍ UPRAVENÉHO ED</t>
  </si>
  <si>
    <t>746696</t>
  </si>
  <si>
    <t>KOMPLEXNÍ VYZKOUŠENÍ ED</t>
  </si>
  <si>
    <t>746697</t>
  </si>
  <si>
    <t>PROVOZNÍ DOKUMENTACE</t>
  </si>
  <si>
    <t>7466A1</t>
  </si>
  <si>
    <t>ÚPRAVA STRUKTUR A ŘÍDÍCÍCH PROGRAMOVÝCH TABULEK ED PRO OBJEKT ŽST</t>
  </si>
  <si>
    <t>7466A5</t>
  </si>
  <si>
    <t>DEFINICE A DEKLARACE STRUKTUR DAT ED PRO OBJEKT ŽST</t>
  </si>
  <si>
    <t>7466A9</t>
  </si>
  <si>
    <t>ZPROVOZNĚNÍ SYSTÉMU S NOVÝMI DATY PRO OBJEKT ŽST</t>
  </si>
  <si>
    <t>7466AD</t>
  </si>
  <si>
    <t>VERIFIKACE SIGNÁLŮ A POVELŮ S NOVÝMI DATY PRO OBJEKT ŽST</t>
  </si>
  <si>
    <t>7466AH</t>
  </si>
  <si>
    <t>KONFIGURACE SOFTWARU, OVLADAČE, LICENCE, PARAMETRIZACE - 1. OBJEKT</t>
  </si>
  <si>
    <t>7466AI</t>
  </si>
  <si>
    <t>SYSTÉMOVÁ A DATOVÁ ANALÝZA PRO OBJEKT ŽST</t>
  </si>
  <si>
    <t>7466AM</t>
  </si>
  <si>
    <t>DOPLNĚNÍ A ÚPRAVA SW TABULEK PRO OBJEKT ŽST</t>
  </si>
  <si>
    <t>7466AQ</t>
  </si>
  <si>
    <t>AKTUALIZACE MODELU ŘÍZENÉ TECHNOLOGIE V PRŮBĚHU VÝSTAVBY PRO OBJEKT ŽST</t>
  </si>
  <si>
    <t>7466AU</t>
  </si>
  <si>
    <t>POSKYTNUTÍ DAT DO OSTATNÍCH SYSTÉMŮ NAPŘ. DDTS, ENERGETIKA</t>
  </si>
  <si>
    <t>Dodávka a montáž DŘT</t>
  </si>
  <si>
    <t>viz textová a výkresová část projektové dokumentace</t>
  </si>
  <si>
    <t>Zvýšení traťové rychlosti v úseku Oldřichov u Duchcova – Bílina</t>
  </si>
  <si>
    <t>D.3</t>
  </si>
  <si>
    <t>5423720012</t>
  </si>
  <si>
    <t>S631500727</t>
  </si>
  <si>
    <t>ED Ústí nad Labem, doplnění DŘT</t>
  </si>
  <si>
    <t>PS 11-06-01</t>
  </si>
  <si>
    <t>746687</t>
  </si>
  <si>
    <t>746693</t>
  </si>
  <si>
    <t>7466A2</t>
  </si>
  <si>
    <t>7466AR</t>
  </si>
  <si>
    <t>REALIZACE A PLNĚNÍ DATOVÝCH A PREZENTAČNÍCH STRUKTUR SVZ PRO OBJEKT NS</t>
  </si>
  <si>
    <t>ZRUŠENÍ STÁVAJÍCÍCH TELEMECHANICKÝCH PŘENOSŮ NA ED - 1. OBJEKT</t>
  </si>
  <si>
    <t>ÚPRAVA STRUKTUR A ŘÍDÍCÍCH PROGRAMOVÝCH TABULEK ED PRO OBJEKT NS</t>
  </si>
  <si>
    <t>AKTUALIZACE MODELU ŘÍZENÉ TECHNOLOGIE V PRŮBĚHU VÝSTAVBY PRO OBJEKT NS</t>
  </si>
  <si>
    <t>Tomáš Brada</t>
  </si>
  <si>
    <t>SŽDC s.o.</t>
  </si>
  <si>
    <t>Technická specifikace položky odpovídá příslušné cenové soustavě</t>
  </si>
  <si>
    <t>Součet</t>
  </si>
  <si>
    <t>za  Díl</t>
  </si>
  <si>
    <t>Silnoproudá technologie včetně DŘT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</si>
</sst>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Kč&quot;* #,##0.00_);_(&quot;Kč&quot;* \(#,##0.00\);_(&quot;Kč&quot;* &quot;-&quot;??_);_(@_)"/>
    <numFmt numFmtId="165" formatCode="#,##0.00\ &quot;Kč&quot;"/>
    <numFmt numFmtId="166" formatCode="m\/yyyy"/>
    <numFmt numFmtId="167"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3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6" fontId="10" fillId="3" borderId="40" xfId="0" applyNumberFormat="1" applyFont="1" applyFill="1" applyBorder="1" applyAlignment="1" applyProtection="1">
      <alignment horizontal="left" vertical="center"/>
      <protection locked="0"/>
    </xf>
    <xf numFmtId="166"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165" fontId="9" fillId="3" borderId="5" xfId="3" applyNumberFormat="1" applyFont="1" applyFill="1" applyBorder="1" applyAlignment="1" applyProtection="1">
      <alignment horizontal="right" vertical="center"/>
      <protection locked="0"/>
    </xf>
    <xf numFmtId="165"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3" fillId="4" borderId="20" xfId="0" applyFont="1" applyFill="1" applyBorder="1" applyAlignment="1" applyProtection="1">
      <alignment horizontal="center" vertical="center"/>
      <protection hidden="1"/>
    </xf>
    <xf numFmtId="0" fontId="1" fillId="10" borderId="0" xfId="0" applyFont="1" applyFill="1" applyAlignment="1" applyProtection="1">
      <alignment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33" xfId="0" applyNumberFormat="1" applyFont="1" applyFill="1" applyBorder="1" applyAlignment="1" applyProtection="1">
      <alignment horizontal="center" vertical="center"/>
      <protection locked="0"/>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2" fillId="0" borderId="28" xfId="0"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1]!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w_data/tomas.brada/d0745111/SO%20xx-xx-xx.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XX-XX-XX"/>
      <sheetName val="Kategorie monitoringu"/>
      <sheetName val="hide"/>
      <sheetName val="změny"/>
    </sheetNames>
    <definedNames>
      <definedName name="A_polozka"/>
      <definedName name="B_soucetdil"/>
      <definedName name="Vložit_díl"/>
    </definedNames>
    <sheetDataSet>
      <sheetData sheetId="0"/>
      <sheetData sheetId="1">
        <row r="1">
          <cell r="A1" t="str">
            <v>E.1.1.1</v>
          </cell>
        </row>
      </sheetData>
      <sheetData sheetId="2"/>
      <sheetData sheetId="3"/>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pageSetUpPr fitToPage="1"/>
  </sheetPr>
  <dimension ref="A1:O1073"/>
  <sheetViews>
    <sheetView showGridLines="0" tabSelected="1" view="pageBreakPreview" zoomScale="85" zoomScaleNormal="85" zoomScaleSheetLayoutView="85" workbookViewId="0">
      <pane ySplit="12" topLeftCell="A13" activePane="bottomLeft" state="frozen"/>
      <selection activeCell="B1" sqref="B1"/>
      <selection pane="bottomLeft" activeCell="C92" sqref="C92"/>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28" t="s">
        <v>34</v>
      </c>
      <c r="C1" s="129"/>
      <c r="D1" s="129"/>
      <c r="E1" s="129"/>
      <c r="F1" s="129"/>
      <c r="G1" s="129"/>
      <c r="H1" s="129"/>
      <c r="I1" s="44"/>
      <c r="J1" s="45"/>
      <c r="K1" s="45"/>
      <c r="L1" s="46" t="str">
        <f>D3</f>
        <v>PS 11-06-01</v>
      </c>
    </row>
    <row r="2" spans="1:15" s="18" customFormat="1" ht="57" customHeight="1" thickTop="1" thickBot="1" x14ac:dyDescent="0.3">
      <c r="B2" s="130" t="s">
        <v>11</v>
      </c>
      <c r="C2" s="131"/>
      <c r="D2" s="50"/>
      <c r="E2" s="51"/>
      <c r="F2" s="75" t="s">
        <v>73</v>
      </c>
      <c r="G2" s="48"/>
      <c r="H2" s="49"/>
      <c r="I2" s="132" t="s">
        <v>27</v>
      </c>
      <c r="J2" s="133"/>
      <c r="K2" s="115">
        <f>SUMIFS(L:L,B:B,"SOUČET")</f>
        <v>0</v>
      </c>
      <c r="L2" s="116"/>
    </row>
    <row r="3" spans="1:15" s="18" customFormat="1" ht="42.75" customHeight="1" thickTop="1" thickBot="1" x14ac:dyDescent="0.3">
      <c r="B3" s="37" t="s">
        <v>33</v>
      </c>
      <c r="C3" s="38"/>
      <c r="D3" s="40" t="s">
        <v>78</v>
      </c>
      <c r="E3" s="39"/>
      <c r="F3" s="36" t="s">
        <v>77</v>
      </c>
      <c r="G3" s="52"/>
      <c r="H3" s="53"/>
      <c r="I3" s="63"/>
      <c r="J3" s="62"/>
      <c r="K3" s="117"/>
      <c r="L3" s="118"/>
    </row>
    <row r="4" spans="1:15" s="18" customFormat="1" ht="18" customHeight="1" thickTop="1" x14ac:dyDescent="0.25">
      <c r="B4" s="125" t="s">
        <v>20</v>
      </c>
      <c r="C4" s="114"/>
      <c r="D4" s="122"/>
      <c r="E4" s="4" t="s">
        <v>74</v>
      </c>
      <c r="F4" s="43" t="s">
        <v>92</v>
      </c>
      <c r="G4" s="41"/>
      <c r="H4" s="42"/>
      <c r="I4" s="126" t="s">
        <v>30</v>
      </c>
      <c r="J4" s="127"/>
      <c r="K4" s="2"/>
      <c r="L4" s="3"/>
    </row>
    <row r="5" spans="1:15" s="18" customFormat="1" ht="18" customHeight="1" x14ac:dyDescent="0.25">
      <c r="B5" s="16" t="s">
        <v>28</v>
      </c>
      <c r="C5" s="15"/>
      <c r="D5" s="15"/>
      <c r="E5" s="4" t="s">
        <v>29</v>
      </c>
      <c r="F5" s="119" t="str">
        <f>IF((E5="Stádium 2"),"  Dokumentace pro územní řízení - DUR",(IF((E5="Stádium 3"),"  Projektová dokumentace (DOS/DSP)","")))</f>
        <v xml:space="preserve">  Projektová dokumentace (DOS/DSP)</v>
      </c>
      <c r="G5" s="119"/>
      <c r="H5" s="120"/>
      <c r="I5" s="121" t="s">
        <v>22</v>
      </c>
      <c r="J5" s="122"/>
      <c r="K5" s="5" t="s">
        <v>75</v>
      </c>
      <c r="L5" s="56"/>
    </row>
    <row r="6" spans="1:15" s="18" customFormat="1" ht="18" customHeight="1" x14ac:dyDescent="0.2">
      <c r="B6" s="16" t="s">
        <v>19</v>
      </c>
      <c r="C6" s="15"/>
      <c r="D6" s="15"/>
      <c r="E6" s="5" t="s">
        <v>88</v>
      </c>
      <c r="F6" s="123"/>
      <c r="G6" s="123"/>
      <c r="H6" s="124"/>
      <c r="I6" s="121" t="s">
        <v>23</v>
      </c>
      <c r="J6" s="122"/>
      <c r="K6" s="5" t="s">
        <v>76</v>
      </c>
      <c r="L6" s="56"/>
      <c r="O6" s="60"/>
    </row>
    <row r="7" spans="1:15" s="18" customFormat="1" ht="18" customHeight="1" x14ac:dyDescent="0.2">
      <c r="B7" s="109" t="s">
        <v>24</v>
      </c>
      <c r="C7" s="100"/>
      <c r="D7" s="100"/>
      <c r="E7" s="6">
        <v>43405</v>
      </c>
      <c r="F7" s="110" t="s">
        <v>18</v>
      </c>
      <c r="G7" s="111"/>
      <c r="H7" s="112"/>
      <c r="I7" s="113" t="s">
        <v>26</v>
      </c>
      <c r="J7" s="114"/>
      <c r="K7" s="54">
        <v>2017</v>
      </c>
      <c r="L7" s="57"/>
      <c r="O7" s="61"/>
    </row>
    <row r="8" spans="1:15" s="18" customFormat="1" ht="19.5" customHeight="1" thickBot="1" x14ac:dyDescent="0.3">
      <c r="B8" s="95" t="s">
        <v>25</v>
      </c>
      <c r="C8" s="96"/>
      <c r="D8" s="96"/>
      <c r="E8" s="25">
        <v>44316</v>
      </c>
      <c r="F8" s="26" t="s">
        <v>36</v>
      </c>
      <c r="G8" s="97" t="s">
        <v>87</v>
      </c>
      <c r="H8" s="98"/>
      <c r="I8" s="99" t="s">
        <v>17</v>
      </c>
      <c r="J8" s="100"/>
      <c r="K8" s="55">
        <v>43040</v>
      </c>
      <c r="L8" s="58"/>
    </row>
    <row r="9" spans="1:15" s="18" customFormat="1" ht="9.75" customHeight="1" x14ac:dyDescent="0.25">
      <c r="B9" s="101" t="str">
        <f>F2</f>
        <v>Zvýšení traťové rychlosti v úseku Oldřichov u Duchcova – Bílina</v>
      </c>
      <c r="C9" s="102"/>
      <c r="D9" s="102"/>
      <c r="E9" s="102"/>
      <c r="F9" s="102"/>
      <c r="G9" s="102"/>
      <c r="H9" s="102"/>
      <c r="I9" s="102"/>
      <c r="J9" s="102"/>
      <c r="K9" s="27" t="str">
        <f>$I$5</f>
        <v>ISPROFIN:</v>
      </c>
      <c r="L9" s="59" t="str">
        <f>K5</f>
        <v>5423720012</v>
      </c>
    </row>
    <row r="10" spans="1:15" s="18" customFormat="1" ht="15" customHeight="1" x14ac:dyDescent="0.25">
      <c r="B10" s="103" t="s">
        <v>12</v>
      </c>
      <c r="C10" s="105" t="s">
        <v>0</v>
      </c>
      <c r="D10" s="105" t="s">
        <v>1</v>
      </c>
      <c r="E10" s="105" t="s">
        <v>13</v>
      </c>
      <c r="F10" s="107" t="s">
        <v>31</v>
      </c>
      <c r="G10" s="107" t="s">
        <v>2</v>
      </c>
      <c r="H10" s="107" t="s">
        <v>3</v>
      </c>
      <c r="I10" s="105" t="s">
        <v>14</v>
      </c>
      <c r="J10" s="105" t="s">
        <v>15</v>
      </c>
      <c r="K10" s="93" t="s">
        <v>4</v>
      </c>
      <c r="L10" s="94"/>
    </row>
    <row r="11" spans="1:15" s="18" customFormat="1" ht="15" customHeight="1" x14ac:dyDescent="0.25">
      <c r="B11" s="103"/>
      <c r="C11" s="105"/>
      <c r="D11" s="105"/>
      <c r="E11" s="105"/>
      <c r="F11" s="107"/>
      <c r="G11" s="107"/>
      <c r="H11" s="107"/>
      <c r="I11" s="105"/>
      <c r="J11" s="105"/>
      <c r="K11" s="93"/>
      <c r="L11" s="94"/>
    </row>
    <row r="12" spans="1:15" s="18" customFormat="1" ht="12.75" customHeight="1" thickBot="1" x14ac:dyDescent="0.3">
      <c r="B12" s="104"/>
      <c r="C12" s="106"/>
      <c r="D12" s="106"/>
      <c r="E12" s="106"/>
      <c r="F12" s="108"/>
      <c r="G12" s="108"/>
      <c r="H12" s="108"/>
      <c r="I12" s="106"/>
      <c r="J12" s="106"/>
      <c r="K12" s="85" t="s">
        <v>16</v>
      </c>
      <c r="L12" s="28" t="s">
        <v>5</v>
      </c>
    </row>
    <row r="13" spans="1:15" s="1" customFormat="1" ht="20.100000000000001" customHeight="1" thickBot="1" x14ac:dyDescent="0.3">
      <c r="A13" s="1" t="s">
        <v>32</v>
      </c>
      <c r="B13" s="47" t="s">
        <v>21</v>
      </c>
      <c r="C13" s="64">
        <v>1</v>
      </c>
      <c r="D13" s="7"/>
      <c r="E13" s="7"/>
      <c r="F13" s="65" t="s">
        <v>71</v>
      </c>
      <c r="G13" s="9"/>
      <c r="H13" s="9"/>
      <c r="I13" s="9"/>
      <c r="J13" s="9"/>
      <c r="K13" s="9"/>
      <c r="L13" s="20"/>
    </row>
    <row r="14" spans="1:15" s="1" customFormat="1" ht="13.5" customHeight="1" thickBot="1" x14ac:dyDescent="0.3">
      <c r="A14" s="10" t="s">
        <v>7</v>
      </c>
      <c r="B14" s="66">
        <f>1+MAX($B$13:B13)</f>
        <v>1</v>
      </c>
      <c r="C14" s="67" t="s">
        <v>40</v>
      </c>
      <c r="D14" s="67"/>
      <c r="E14" s="67" t="s">
        <v>38</v>
      </c>
      <c r="F14" s="79" t="s">
        <v>41</v>
      </c>
      <c r="G14" s="67" t="s">
        <v>39</v>
      </c>
      <c r="H14" s="72">
        <v>2</v>
      </c>
      <c r="I14" s="72"/>
      <c r="J14" s="72"/>
      <c r="K14" s="80"/>
      <c r="L14" s="81">
        <f>ROUND((ROUND(H14,3))*(ROUND(K14,2)),2)</f>
        <v>0</v>
      </c>
    </row>
    <row r="15" spans="1:15" s="1" customFormat="1" ht="12.75" customHeight="1" x14ac:dyDescent="0.25">
      <c r="A15" s="10" t="s">
        <v>6</v>
      </c>
      <c r="B15" s="21"/>
      <c r="C15" s="17"/>
      <c r="D15" s="17"/>
      <c r="E15" s="17"/>
      <c r="F15" s="82"/>
      <c r="G15" s="11"/>
      <c r="H15" s="11"/>
      <c r="I15" s="11"/>
      <c r="J15" s="11"/>
      <c r="K15" s="11"/>
      <c r="L15" s="22"/>
    </row>
    <row r="16" spans="1:15" s="1" customFormat="1" ht="12.75" customHeight="1" x14ac:dyDescent="0.25">
      <c r="A16" s="10" t="s">
        <v>8</v>
      </c>
      <c r="B16" s="21"/>
      <c r="C16" s="17"/>
      <c r="D16" s="17"/>
      <c r="E16" s="17"/>
      <c r="F16" s="83" t="s">
        <v>72</v>
      </c>
      <c r="G16" s="11"/>
      <c r="H16" s="11"/>
      <c r="I16" s="11"/>
      <c r="J16" s="11"/>
      <c r="K16" s="11"/>
      <c r="L16" s="22"/>
    </row>
    <row r="17" spans="1:12" s="1" customFormat="1" ht="12.75" customHeight="1" thickBot="1" x14ac:dyDescent="0.3">
      <c r="A17" s="10" t="s">
        <v>9</v>
      </c>
      <c r="B17" s="23"/>
      <c r="C17" s="19"/>
      <c r="D17" s="19"/>
      <c r="E17" s="19"/>
      <c r="F17" s="84" t="s">
        <v>89</v>
      </c>
      <c r="G17" s="12"/>
      <c r="H17" s="12"/>
      <c r="I17" s="12"/>
      <c r="J17" s="12"/>
      <c r="K17" s="12"/>
      <c r="L17" s="24"/>
    </row>
    <row r="18" spans="1:12" s="1" customFormat="1" ht="13.5" customHeight="1" thickBot="1" x14ac:dyDescent="0.3">
      <c r="A18" s="10" t="s">
        <v>7</v>
      </c>
      <c r="B18" s="66">
        <f>1+MAX($B$13:B17)</f>
        <v>2</v>
      </c>
      <c r="C18" s="67" t="s">
        <v>79</v>
      </c>
      <c r="D18" s="67"/>
      <c r="E18" s="67" t="s">
        <v>38</v>
      </c>
      <c r="F18" s="68" t="s">
        <v>83</v>
      </c>
      <c r="G18" s="67" t="s">
        <v>39</v>
      </c>
      <c r="H18" s="72">
        <v>1</v>
      </c>
      <c r="I18" s="72"/>
      <c r="J18" s="72"/>
      <c r="K18" s="73"/>
      <c r="L18" s="74">
        <f>ROUND((ROUND(H18,3))*(ROUND(K18,2)),2)</f>
        <v>0</v>
      </c>
    </row>
    <row r="19" spans="1:12" s="1" customFormat="1" ht="12.75" customHeight="1" x14ac:dyDescent="0.25">
      <c r="A19" s="10" t="s">
        <v>6</v>
      </c>
      <c r="B19" s="21"/>
      <c r="C19" s="17"/>
      <c r="D19" s="17"/>
      <c r="E19" s="17"/>
      <c r="F19" s="69"/>
      <c r="G19" s="11"/>
      <c r="H19" s="11"/>
      <c r="I19" s="11"/>
      <c r="J19" s="11"/>
      <c r="K19" s="11"/>
      <c r="L19" s="22"/>
    </row>
    <row r="20" spans="1:12" s="1" customFormat="1" ht="12.75" customHeight="1" x14ac:dyDescent="0.25">
      <c r="A20" s="10" t="s">
        <v>8</v>
      </c>
      <c r="B20" s="21"/>
      <c r="C20" s="17"/>
      <c r="D20" s="17"/>
      <c r="E20" s="17"/>
      <c r="F20" s="70" t="s">
        <v>72</v>
      </c>
      <c r="G20" s="11"/>
      <c r="H20" s="11"/>
      <c r="I20" s="11"/>
      <c r="J20" s="11"/>
      <c r="K20" s="11"/>
      <c r="L20" s="22"/>
    </row>
    <row r="21" spans="1:12" s="1" customFormat="1" ht="12.75" customHeight="1" thickBot="1" x14ac:dyDescent="0.3">
      <c r="A21" s="10" t="s">
        <v>9</v>
      </c>
      <c r="B21" s="23"/>
      <c r="C21" s="19"/>
      <c r="D21" s="19"/>
      <c r="E21" s="19"/>
      <c r="F21" s="71" t="s">
        <v>89</v>
      </c>
      <c r="G21" s="12"/>
      <c r="H21" s="12"/>
      <c r="I21" s="12"/>
      <c r="J21" s="12"/>
      <c r="K21" s="12"/>
      <c r="L21" s="24"/>
    </row>
    <row r="22" spans="1:12" s="1" customFormat="1" ht="13.5" customHeight="1" thickBot="1" x14ac:dyDescent="0.3">
      <c r="A22" s="10" t="s">
        <v>7</v>
      </c>
      <c r="B22" s="66">
        <f>1+MAX($B$13:B21)</f>
        <v>3</v>
      </c>
      <c r="C22" s="67" t="s">
        <v>42</v>
      </c>
      <c r="D22" s="67"/>
      <c r="E22" s="67" t="s">
        <v>38</v>
      </c>
      <c r="F22" s="68" t="s">
        <v>43</v>
      </c>
      <c r="G22" s="67" t="s">
        <v>39</v>
      </c>
      <c r="H22" s="72">
        <v>2</v>
      </c>
      <c r="I22" s="72"/>
      <c r="J22" s="72"/>
      <c r="K22" s="73"/>
      <c r="L22" s="74">
        <f>ROUND((ROUND(H22,3))*(ROUND(K22,2)),2)</f>
        <v>0</v>
      </c>
    </row>
    <row r="23" spans="1:12" s="1" customFormat="1" ht="12.75" customHeight="1" x14ac:dyDescent="0.25">
      <c r="A23" s="10" t="s">
        <v>6</v>
      </c>
      <c r="B23" s="21"/>
      <c r="C23" s="17"/>
      <c r="D23" s="17"/>
      <c r="E23" s="17"/>
      <c r="F23" s="69"/>
      <c r="G23" s="11"/>
      <c r="H23" s="11"/>
      <c r="I23" s="11"/>
      <c r="J23" s="11"/>
      <c r="K23" s="11"/>
      <c r="L23" s="22"/>
    </row>
    <row r="24" spans="1:12" s="1" customFormat="1" ht="12.75" customHeight="1" x14ac:dyDescent="0.25">
      <c r="A24" s="10" t="s">
        <v>8</v>
      </c>
      <c r="B24" s="21"/>
      <c r="C24" s="17"/>
      <c r="D24" s="17"/>
      <c r="E24" s="17"/>
      <c r="F24" s="70" t="s">
        <v>72</v>
      </c>
      <c r="G24" s="11"/>
      <c r="H24" s="11"/>
      <c r="I24" s="11"/>
      <c r="J24" s="11"/>
      <c r="K24" s="11"/>
      <c r="L24" s="22"/>
    </row>
    <row r="25" spans="1:12" s="1" customFormat="1" ht="12.75" customHeight="1" thickBot="1" x14ac:dyDescent="0.3">
      <c r="A25" s="10" t="s">
        <v>9</v>
      </c>
      <c r="B25" s="23"/>
      <c r="C25" s="19"/>
      <c r="D25" s="19"/>
      <c r="E25" s="19"/>
      <c r="F25" s="71" t="s">
        <v>89</v>
      </c>
      <c r="G25" s="12"/>
      <c r="H25" s="12"/>
      <c r="I25" s="12"/>
      <c r="J25" s="12"/>
      <c r="K25" s="12"/>
      <c r="L25" s="24"/>
    </row>
    <row r="26" spans="1:12" s="1" customFormat="1" ht="13.5" customHeight="1" thickBot="1" x14ac:dyDescent="0.3">
      <c r="A26" s="10" t="s">
        <v>7</v>
      </c>
      <c r="B26" s="66">
        <f>1+MAX($B$13:B25)</f>
        <v>4</v>
      </c>
      <c r="C26" s="67" t="s">
        <v>80</v>
      </c>
      <c r="D26" s="67"/>
      <c r="E26" s="67" t="s">
        <v>38</v>
      </c>
      <c r="F26" s="68" t="s">
        <v>84</v>
      </c>
      <c r="G26" s="67" t="s">
        <v>39</v>
      </c>
      <c r="H26" s="72">
        <v>1</v>
      </c>
      <c r="I26" s="72"/>
      <c r="J26" s="72"/>
      <c r="K26" s="73"/>
      <c r="L26" s="74">
        <f>ROUND((ROUND(H26,3))*(ROUND(K26,2)),2)</f>
        <v>0</v>
      </c>
    </row>
    <row r="27" spans="1:12" s="1" customFormat="1" ht="12.75" customHeight="1" x14ac:dyDescent="0.25">
      <c r="A27" s="10" t="s">
        <v>6</v>
      </c>
      <c r="B27" s="21"/>
      <c r="C27" s="17"/>
      <c r="D27" s="17"/>
      <c r="E27" s="17"/>
      <c r="F27" s="69"/>
      <c r="G27" s="11"/>
      <c r="H27" s="11"/>
      <c r="I27" s="11"/>
      <c r="J27" s="11"/>
      <c r="K27" s="11"/>
      <c r="L27" s="22"/>
    </row>
    <row r="28" spans="1:12" s="1" customFormat="1" ht="12.75" customHeight="1" x14ac:dyDescent="0.25">
      <c r="A28" s="10" t="s">
        <v>8</v>
      </c>
      <c r="B28" s="21"/>
      <c r="C28" s="17"/>
      <c r="D28" s="17"/>
      <c r="E28" s="17"/>
      <c r="F28" s="70" t="s">
        <v>72</v>
      </c>
      <c r="G28" s="11"/>
      <c r="H28" s="11"/>
      <c r="I28" s="11"/>
      <c r="J28" s="11"/>
      <c r="K28" s="11"/>
      <c r="L28" s="22"/>
    </row>
    <row r="29" spans="1:12" s="1" customFormat="1" ht="12.75" customHeight="1" thickBot="1" x14ac:dyDescent="0.3">
      <c r="A29" s="10" t="s">
        <v>9</v>
      </c>
      <c r="B29" s="23"/>
      <c r="C29" s="19"/>
      <c r="D29" s="19"/>
      <c r="E29" s="19"/>
      <c r="F29" s="71" t="s">
        <v>89</v>
      </c>
      <c r="G29" s="12"/>
      <c r="H29" s="12"/>
      <c r="I29" s="12"/>
      <c r="J29" s="12"/>
      <c r="K29" s="12"/>
      <c r="L29" s="24"/>
    </row>
    <row r="30" spans="1:12" s="1" customFormat="1" ht="13.5" customHeight="1" thickBot="1" x14ac:dyDescent="0.3">
      <c r="A30" s="10" t="s">
        <v>7</v>
      </c>
      <c r="B30" s="66">
        <f>1+MAX($B$13:B29)</f>
        <v>5</v>
      </c>
      <c r="C30" s="67" t="s">
        <v>44</v>
      </c>
      <c r="D30" s="67"/>
      <c r="E30" s="67" t="s">
        <v>38</v>
      </c>
      <c r="F30" s="68" t="s">
        <v>45</v>
      </c>
      <c r="G30" s="67" t="s">
        <v>46</v>
      </c>
      <c r="H30" s="72">
        <v>16</v>
      </c>
      <c r="I30" s="72"/>
      <c r="J30" s="72"/>
      <c r="K30" s="73"/>
      <c r="L30" s="74">
        <f>ROUND((ROUND(H30,3))*(ROUND(K30,2)),2)</f>
        <v>0</v>
      </c>
    </row>
    <row r="31" spans="1:12" s="1" customFormat="1" ht="12.75" customHeight="1" x14ac:dyDescent="0.25">
      <c r="A31" s="10" t="s">
        <v>6</v>
      </c>
      <c r="B31" s="21"/>
      <c r="C31" s="17"/>
      <c r="D31" s="17"/>
      <c r="E31" s="17"/>
      <c r="F31" s="69"/>
      <c r="G31" s="11"/>
      <c r="H31" s="11"/>
      <c r="I31" s="11"/>
      <c r="J31" s="11"/>
      <c r="K31" s="11"/>
      <c r="L31" s="22"/>
    </row>
    <row r="32" spans="1:12" s="1" customFormat="1" ht="12.75" customHeight="1" x14ac:dyDescent="0.25">
      <c r="A32" s="10" t="s">
        <v>8</v>
      </c>
      <c r="B32" s="21"/>
      <c r="C32" s="17"/>
      <c r="D32" s="17"/>
      <c r="E32" s="17"/>
      <c r="F32" s="70" t="s">
        <v>72</v>
      </c>
      <c r="G32" s="11"/>
      <c r="H32" s="11"/>
      <c r="I32" s="11"/>
      <c r="J32" s="11"/>
      <c r="K32" s="11"/>
      <c r="L32" s="22"/>
    </row>
    <row r="33" spans="1:12" s="1" customFormat="1" ht="12.75" customHeight="1" thickBot="1" x14ac:dyDescent="0.3">
      <c r="A33" s="10" t="s">
        <v>9</v>
      </c>
      <c r="B33" s="23"/>
      <c r="C33" s="19"/>
      <c r="D33" s="19"/>
      <c r="E33" s="19"/>
      <c r="F33" s="71" t="s">
        <v>89</v>
      </c>
      <c r="G33" s="12"/>
      <c r="H33" s="12"/>
      <c r="I33" s="12"/>
      <c r="J33" s="12"/>
      <c r="K33" s="12"/>
      <c r="L33" s="24"/>
    </row>
    <row r="34" spans="1:12" s="1" customFormat="1" ht="13.5" customHeight="1" thickBot="1" x14ac:dyDescent="0.3">
      <c r="A34" s="10" t="s">
        <v>7</v>
      </c>
      <c r="B34" s="66">
        <f>1+MAX($B$13:B33)</f>
        <v>6</v>
      </c>
      <c r="C34" s="67" t="s">
        <v>47</v>
      </c>
      <c r="D34" s="67"/>
      <c r="E34" s="67" t="s">
        <v>38</v>
      </c>
      <c r="F34" s="68" t="s">
        <v>48</v>
      </c>
      <c r="G34" s="67" t="s">
        <v>39</v>
      </c>
      <c r="H34" s="72">
        <v>1</v>
      </c>
      <c r="I34" s="72"/>
      <c r="J34" s="72"/>
      <c r="K34" s="73"/>
      <c r="L34" s="74">
        <f>ROUND((ROUND(H34,3))*(ROUND(K34,2)),2)</f>
        <v>0</v>
      </c>
    </row>
    <row r="35" spans="1:12" s="1" customFormat="1" ht="12.75" customHeight="1" x14ac:dyDescent="0.25">
      <c r="A35" s="10" t="s">
        <v>6</v>
      </c>
      <c r="B35" s="21"/>
      <c r="C35" s="17"/>
      <c r="D35" s="17"/>
      <c r="E35" s="17"/>
      <c r="F35" s="69"/>
      <c r="G35" s="11"/>
      <c r="H35" s="11"/>
      <c r="I35" s="11"/>
      <c r="J35" s="11"/>
      <c r="K35" s="11"/>
      <c r="L35" s="22"/>
    </row>
    <row r="36" spans="1:12" s="1" customFormat="1" ht="12.75" customHeight="1" x14ac:dyDescent="0.25">
      <c r="A36" s="10" t="s">
        <v>8</v>
      </c>
      <c r="B36" s="21"/>
      <c r="C36" s="17"/>
      <c r="D36" s="17"/>
      <c r="E36" s="17"/>
      <c r="F36" s="70" t="s">
        <v>72</v>
      </c>
      <c r="G36" s="11"/>
      <c r="H36" s="11"/>
      <c r="I36" s="11"/>
      <c r="J36" s="11"/>
      <c r="K36" s="11"/>
      <c r="L36" s="22"/>
    </row>
    <row r="37" spans="1:12" s="1" customFormat="1" ht="12.75" customHeight="1" thickBot="1" x14ac:dyDescent="0.3">
      <c r="A37" s="10" t="s">
        <v>9</v>
      </c>
      <c r="B37" s="23"/>
      <c r="C37" s="19"/>
      <c r="D37" s="19"/>
      <c r="E37" s="19"/>
      <c r="F37" s="71" t="s">
        <v>89</v>
      </c>
      <c r="G37" s="12"/>
      <c r="H37" s="12"/>
      <c r="I37" s="12"/>
      <c r="J37" s="12"/>
      <c r="K37" s="12"/>
      <c r="L37" s="24"/>
    </row>
    <row r="38" spans="1:12" s="1" customFormat="1" ht="13.5" customHeight="1" thickBot="1" x14ac:dyDescent="0.3">
      <c r="A38" s="10" t="s">
        <v>7</v>
      </c>
      <c r="B38" s="66">
        <f>1+MAX($B$13:B37)</f>
        <v>7</v>
      </c>
      <c r="C38" s="67" t="s">
        <v>49</v>
      </c>
      <c r="D38" s="67"/>
      <c r="E38" s="67" t="s">
        <v>38</v>
      </c>
      <c r="F38" s="68" t="s">
        <v>50</v>
      </c>
      <c r="G38" s="67" t="s">
        <v>39</v>
      </c>
      <c r="H38" s="72">
        <v>1</v>
      </c>
      <c r="I38" s="72"/>
      <c r="J38" s="72"/>
      <c r="K38" s="73"/>
      <c r="L38" s="74">
        <f>ROUND((ROUND(H38,3))*(ROUND(K38,2)),2)</f>
        <v>0</v>
      </c>
    </row>
    <row r="39" spans="1:12" s="1" customFormat="1" ht="12.75" customHeight="1" x14ac:dyDescent="0.25">
      <c r="A39" s="10" t="s">
        <v>6</v>
      </c>
      <c r="B39" s="21"/>
      <c r="C39" s="17"/>
      <c r="D39" s="17"/>
      <c r="E39" s="17"/>
      <c r="F39" s="69"/>
      <c r="G39" s="11"/>
      <c r="H39" s="11"/>
      <c r="I39" s="11"/>
      <c r="J39" s="11"/>
      <c r="K39" s="11"/>
      <c r="L39" s="22"/>
    </row>
    <row r="40" spans="1:12" s="1" customFormat="1" ht="12.75" customHeight="1" x14ac:dyDescent="0.25">
      <c r="A40" s="10" t="s">
        <v>8</v>
      </c>
      <c r="B40" s="21"/>
      <c r="C40" s="17"/>
      <c r="D40" s="17"/>
      <c r="E40" s="17"/>
      <c r="F40" s="70" t="s">
        <v>72</v>
      </c>
      <c r="G40" s="11"/>
      <c r="H40" s="11"/>
      <c r="I40" s="11"/>
      <c r="J40" s="11"/>
      <c r="K40" s="11"/>
      <c r="L40" s="22"/>
    </row>
    <row r="41" spans="1:12" s="1" customFormat="1" ht="12.75" customHeight="1" thickBot="1" x14ac:dyDescent="0.3">
      <c r="A41" s="10" t="s">
        <v>9</v>
      </c>
      <c r="B41" s="23"/>
      <c r="C41" s="19"/>
      <c r="D41" s="19"/>
      <c r="E41" s="19"/>
      <c r="F41" s="71" t="s">
        <v>89</v>
      </c>
      <c r="G41" s="12"/>
      <c r="H41" s="12"/>
      <c r="I41" s="12"/>
      <c r="J41" s="12"/>
      <c r="K41" s="12"/>
      <c r="L41" s="24"/>
    </row>
    <row r="42" spans="1:12" s="1" customFormat="1" ht="13.5" customHeight="1" thickBot="1" x14ac:dyDescent="0.3">
      <c r="A42" s="10" t="s">
        <v>7</v>
      </c>
      <c r="B42" s="66">
        <f>1+MAX($B$13:B41)</f>
        <v>8</v>
      </c>
      <c r="C42" s="67" t="s">
        <v>51</v>
      </c>
      <c r="D42" s="67"/>
      <c r="E42" s="67" t="s">
        <v>38</v>
      </c>
      <c r="F42" s="68" t="s">
        <v>52</v>
      </c>
      <c r="G42" s="67" t="s">
        <v>39</v>
      </c>
      <c r="H42" s="72">
        <v>1</v>
      </c>
      <c r="I42" s="72"/>
      <c r="J42" s="72"/>
      <c r="K42" s="73"/>
      <c r="L42" s="74">
        <f>ROUND((ROUND(H42,3))*(ROUND(K42,2)),2)</f>
        <v>0</v>
      </c>
    </row>
    <row r="43" spans="1:12" s="1" customFormat="1" ht="12.75" customHeight="1" x14ac:dyDescent="0.25">
      <c r="A43" s="10" t="s">
        <v>6</v>
      </c>
      <c r="B43" s="21"/>
      <c r="C43" s="17"/>
      <c r="D43" s="17"/>
      <c r="E43" s="17"/>
      <c r="F43" s="69"/>
      <c r="G43" s="11"/>
      <c r="H43" s="11"/>
      <c r="I43" s="11"/>
      <c r="J43" s="11"/>
      <c r="K43" s="11"/>
      <c r="L43" s="22"/>
    </row>
    <row r="44" spans="1:12" s="1" customFormat="1" ht="12.75" customHeight="1" x14ac:dyDescent="0.25">
      <c r="A44" s="10" t="s">
        <v>8</v>
      </c>
      <c r="B44" s="21"/>
      <c r="C44" s="17"/>
      <c r="D44" s="17"/>
      <c r="E44" s="17"/>
      <c r="F44" s="70" t="s">
        <v>72</v>
      </c>
      <c r="G44" s="11"/>
      <c r="H44" s="11"/>
      <c r="I44" s="11"/>
      <c r="J44" s="11"/>
      <c r="K44" s="11"/>
      <c r="L44" s="22"/>
    </row>
    <row r="45" spans="1:12" s="1" customFormat="1" ht="12.75" customHeight="1" thickBot="1" x14ac:dyDescent="0.3">
      <c r="A45" s="10" t="s">
        <v>9</v>
      </c>
      <c r="B45" s="23"/>
      <c r="C45" s="19"/>
      <c r="D45" s="19"/>
      <c r="E45" s="19"/>
      <c r="F45" s="71" t="s">
        <v>89</v>
      </c>
      <c r="G45" s="12"/>
      <c r="H45" s="12"/>
      <c r="I45" s="12"/>
      <c r="J45" s="12"/>
      <c r="K45" s="12"/>
      <c r="L45" s="24"/>
    </row>
    <row r="46" spans="1:12" s="1" customFormat="1" ht="13.5" customHeight="1" thickBot="1" x14ac:dyDescent="0.3">
      <c r="A46" s="10" t="s">
        <v>7</v>
      </c>
      <c r="B46" s="66">
        <f>1+MAX($B$13:B45)</f>
        <v>9</v>
      </c>
      <c r="C46" s="67" t="s">
        <v>53</v>
      </c>
      <c r="D46" s="67"/>
      <c r="E46" s="67" t="s">
        <v>38</v>
      </c>
      <c r="F46" s="68" t="s">
        <v>54</v>
      </c>
      <c r="G46" s="67" t="s">
        <v>39</v>
      </c>
      <c r="H46" s="72">
        <v>2</v>
      </c>
      <c r="I46" s="72"/>
      <c r="J46" s="72"/>
      <c r="K46" s="73"/>
      <c r="L46" s="74">
        <f>ROUND((ROUND(H46,3))*(ROUND(K46,2)),2)</f>
        <v>0</v>
      </c>
    </row>
    <row r="47" spans="1:12" s="1" customFormat="1" ht="12.75" customHeight="1" x14ac:dyDescent="0.25">
      <c r="A47" s="10" t="s">
        <v>6</v>
      </c>
      <c r="B47" s="21"/>
      <c r="C47" s="17"/>
      <c r="D47" s="17"/>
      <c r="E47" s="17"/>
      <c r="F47" s="69"/>
      <c r="G47" s="11"/>
      <c r="H47" s="11"/>
      <c r="I47" s="11"/>
      <c r="J47" s="11"/>
      <c r="K47" s="11"/>
      <c r="L47" s="22"/>
    </row>
    <row r="48" spans="1:12" s="1" customFormat="1" ht="12.75" customHeight="1" x14ac:dyDescent="0.25">
      <c r="A48" s="10" t="s">
        <v>8</v>
      </c>
      <c r="B48" s="21"/>
      <c r="C48" s="17"/>
      <c r="D48" s="17"/>
      <c r="E48" s="17"/>
      <c r="F48" s="70" t="s">
        <v>72</v>
      </c>
      <c r="G48" s="11"/>
      <c r="H48" s="11"/>
      <c r="I48" s="11"/>
      <c r="J48" s="11"/>
      <c r="K48" s="11"/>
      <c r="L48" s="22"/>
    </row>
    <row r="49" spans="1:12" s="1" customFormat="1" ht="12.75" customHeight="1" thickBot="1" x14ac:dyDescent="0.3">
      <c r="A49" s="10" t="s">
        <v>9</v>
      </c>
      <c r="B49" s="23"/>
      <c r="C49" s="19"/>
      <c r="D49" s="19"/>
      <c r="E49" s="19"/>
      <c r="F49" s="71" t="s">
        <v>89</v>
      </c>
      <c r="G49" s="12"/>
      <c r="H49" s="12"/>
      <c r="I49" s="12"/>
      <c r="J49" s="12"/>
      <c r="K49" s="12"/>
      <c r="L49" s="24"/>
    </row>
    <row r="50" spans="1:12" s="1" customFormat="1" ht="13.5" customHeight="1" thickBot="1" x14ac:dyDescent="0.3">
      <c r="A50" s="10" t="s">
        <v>7</v>
      </c>
      <c r="B50" s="66">
        <f>1+MAX($B$13:B49)</f>
        <v>10</v>
      </c>
      <c r="C50" s="67" t="s">
        <v>81</v>
      </c>
      <c r="D50" s="67"/>
      <c r="E50" s="67" t="s">
        <v>38</v>
      </c>
      <c r="F50" s="68" t="s">
        <v>85</v>
      </c>
      <c r="G50" s="67" t="s">
        <v>39</v>
      </c>
      <c r="H50" s="72">
        <v>1</v>
      </c>
      <c r="I50" s="72"/>
      <c r="J50" s="72"/>
      <c r="K50" s="73"/>
      <c r="L50" s="74">
        <f>ROUND((ROUND(H50,3))*(ROUND(K50,2)),2)</f>
        <v>0</v>
      </c>
    </row>
    <row r="51" spans="1:12" s="1" customFormat="1" ht="12.75" customHeight="1" x14ac:dyDescent="0.25">
      <c r="A51" s="10" t="s">
        <v>6</v>
      </c>
      <c r="B51" s="21"/>
      <c r="C51" s="17"/>
      <c r="D51" s="17"/>
      <c r="E51" s="17"/>
      <c r="F51" s="69"/>
      <c r="G51" s="11"/>
      <c r="H51" s="11"/>
      <c r="I51" s="11"/>
      <c r="J51" s="11"/>
      <c r="K51" s="11"/>
      <c r="L51" s="22"/>
    </row>
    <row r="52" spans="1:12" s="1" customFormat="1" ht="12.75" customHeight="1" x14ac:dyDescent="0.25">
      <c r="A52" s="10" t="s">
        <v>8</v>
      </c>
      <c r="B52" s="21"/>
      <c r="C52" s="17"/>
      <c r="D52" s="17"/>
      <c r="E52" s="17"/>
      <c r="F52" s="70" t="s">
        <v>72</v>
      </c>
      <c r="G52" s="11"/>
      <c r="H52" s="11"/>
      <c r="I52" s="11"/>
      <c r="J52" s="11"/>
      <c r="K52" s="11"/>
      <c r="L52" s="22"/>
    </row>
    <row r="53" spans="1:12" s="1" customFormat="1" ht="12.75" customHeight="1" thickBot="1" x14ac:dyDescent="0.3">
      <c r="A53" s="10" t="s">
        <v>9</v>
      </c>
      <c r="B53" s="23"/>
      <c r="C53" s="19"/>
      <c r="D53" s="19"/>
      <c r="E53" s="19"/>
      <c r="F53" s="71" t="s">
        <v>89</v>
      </c>
      <c r="G53" s="12"/>
      <c r="H53" s="12"/>
      <c r="I53" s="12"/>
      <c r="J53" s="12"/>
      <c r="K53" s="12"/>
      <c r="L53" s="24"/>
    </row>
    <row r="54" spans="1:12" s="1" customFormat="1" ht="13.5" customHeight="1" thickBot="1" x14ac:dyDescent="0.3">
      <c r="A54" s="10" t="s">
        <v>7</v>
      </c>
      <c r="B54" s="66">
        <f>1+MAX($B$13:B53)</f>
        <v>11</v>
      </c>
      <c r="C54" s="67" t="s">
        <v>55</v>
      </c>
      <c r="D54" s="67"/>
      <c r="E54" s="67" t="s">
        <v>38</v>
      </c>
      <c r="F54" s="68" t="s">
        <v>56</v>
      </c>
      <c r="G54" s="67" t="s">
        <v>39</v>
      </c>
      <c r="H54" s="72">
        <v>2</v>
      </c>
      <c r="I54" s="72"/>
      <c r="J54" s="72"/>
      <c r="K54" s="73"/>
      <c r="L54" s="74">
        <f>ROUND((ROUND(H54,3))*(ROUND(K54,2)),2)</f>
        <v>0</v>
      </c>
    </row>
    <row r="55" spans="1:12" s="1" customFormat="1" ht="12.75" customHeight="1" x14ac:dyDescent="0.25">
      <c r="A55" s="10" t="s">
        <v>6</v>
      </c>
      <c r="B55" s="21"/>
      <c r="C55" s="17"/>
      <c r="D55" s="17"/>
      <c r="E55" s="17"/>
      <c r="F55" s="69"/>
      <c r="G55" s="11"/>
      <c r="H55" s="11"/>
      <c r="I55" s="11"/>
      <c r="J55" s="11"/>
      <c r="K55" s="11"/>
      <c r="L55" s="22"/>
    </row>
    <row r="56" spans="1:12" s="1" customFormat="1" ht="12.75" customHeight="1" x14ac:dyDescent="0.25">
      <c r="A56" s="10" t="s">
        <v>8</v>
      </c>
      <c r="B56" s="21"/>
      <c r="C56" s="17"/>
      <c r="D56" s="17"/>
      <c r="E56" s="17"/>
      <c r="F56" s="70" t="s">
        <v>72</v>
      </c>
      <c r="G56" s="11"/>
      <c r="H56" s="11"/>
      <c r="I56" s="11"/>
      <c r="J56" s="11"/>
      <c r="K56" s="11"/>
      <c r="L56" s="22"/>
    </row>
    <row r="57" spans="1:12" s="1" customFormat="1" ht="12.75" customHeight="1" thickBot="1" x14ac:dyDescent="0.3">
      <c r="A57" s="10" t="s">
        <v>9</v>
      </c>
      <c r="B57" s="23"/>
      <c r="C57" s="19"/>
      <c r="D57" s="19"/>
      <c r="E57" s="19"/>
      <c r="F57" s="71" t="s">
        <v>89</v>
      </c>
      <c r="G57" s="12"/>
      <c r="H57" s="12"/>
      <c r="I57" s="12"/>
      <c r="J57" s="12"/>
      <c r="K57" s="12"/>
      <c r="L57" s="24"/>
    </row>
    <row r="58" spans="1:12" s="1" customFormat="1" ht="13.5" customHeight="1" thickBot="1" x14ac:dyDescent="0.3">
      <c r="A58" s="10" t="s">
        <v>7</v>
      </c>
      <c r="B58" s="66">
        <f>1+MAX($B$13:B57)</f>
        <v>12</v>
      </c>
      <c r="C58" s="67" t="s">
        <v>57</v>
      </c>
      <c r="D58" s="67"/>
      <c r="E58" s="67" t="s">
        <v>38</v>
      </c>
      <c r="F58" s="68" t="s">
        <v>58</v>
      </c>
      <c r="G58" s="67" t="s">
        <v>39</v>
      </c>
      <c r="H58" s="72">
        <v>2</v>
      </c>
      <c r="I58" s="72"/>
      <c r="J58" s="72"/>
      <c r="K58" s="73"/>
      <c r="L58" s="74">
        <f>ROUND((ROUND(H58,3))*(ROUND(K58,2)),2)</f>
        <v>0</v>
      </c>
    </row>
    <row r="59" spans="1:12" s="1" customFormat="1" ht="12.75" customHeight="1" x14ac:dyDescent="0.25">
      <c r="A59" s="10" t="s">
        <v>6</v>
      </c>
      <c r="B59" s="21"/>
      <c r="C59" s="17"/>
      <c r="D59" s="17"/>
      <c r="E59" s="17"/>
      <c r="F59" s="69"/>
      <c r="G59" s="11"/>
      <c r="H59" s="11"/>
      <c r="I59" s="11"/>
      <c r="J59" s="11"/>
      <c r="K59" s="11"/>
      <c r="L59" s="22"/>
    </row>
    <row r="60" spans="1:12" s="1" customFormat="1" ht="12.75" customHeight="1" x14ac:dyDescent="0.25">
      <c r="A60" s="10" t="s">
        <v>8</v>
      </c>
      <c r="B60" s="21"/>
      <c r="C60" s="17"/>
      <c r="D60" s="17"/>
      <c r="E60" s="17"/>
      <c r="F60" s="70" t="s">
        <v>72</v>
      </c>
      <c r="G60" s="11"/>
      <c r="H60" s="11"/>
      <c r="I60" s="11"/>
      <c r="J60" s="11"/>
      <c r="K60" s="11"/>
      <c r="L60" s="22"/>
    </row>
    <row r="61" spans="1:12" s="1" customFormat="1" ht="12.75" customHeight="1" thickBot="1" x14ac:dyDescent="0.3">
      <c r="A61" s="10" t="s">
        <v>9</v>
      </c>
      <c r="B61" s="23"/>
      <c r="C61" s="19"/>
      <c r="D61" s="19"/>
      <c r="E61" s="19"/>
      <c r="F61" s="71" t="s">
        <v>89</v>
      </c>
      <c r="G61" s="12"/>
      <c r="H61" s="12"/>
      <c r="I61" s="12"/>
      <c r="J61" s="12"/>
      <c r="K61" s="12"/>
      <c r="L61" s="24"/>
    </row>
    <row r="62" spans="1:12" s="1" customFormat="1" ht="13.5" customHeight="1" thickBot="1" x14ac:dyDescent="0.3">
      <c r="A62" s="10" t="s">
        <v>7</v>
      </c>
      <c r="B62" s="66">
        <f>1+MAX($B$13:B61)</f>
        <v>13</v>
      </c>
      <c r="C62" s="67" t="s">
        <v>59</v>
      </c>
      <c r="D62" s="67"/>
      <c r="E62" s="67" t="s">
        <v>38</v>
      </c>
      <c r="F62" s="68" t="s">
        <v>60</v>
      </c>
      <c r="G62" s="67" t="s">
        <v>39</v>
      </c>
      <c r="H62" s="72">
        <v>2</v>
      </c>
      <c r="I62" s="72"/>
      <c r="J62" s="72"/>
      <c r="K62" s="73"/>
      <c r="L62" s="74">
        <f>ROUND((ROUND(H62,3))*(ROUND(K62,2)),2)</f>
        <v>0</v>
      </c>
    </row>
    <row r="63" spans="1:12" s="1" customFormat="1" ht="12.75" customHeight="1" x14ac:dyDescent="0.25">
      <c r="A63" s="10" t="s">
        <v>6</v>
      </c>
      <c r="B63" s="21"/>
      <c r="C63" s="17"/>
      <c r="D63" s="17"/>
      <c r="E63" s="17"/>
      <c r="F63" s="69"/>
      <c r="G63" s="11"/>
      <c r="H63" s="11"/>
      <c r="I63" s="11"/>
      <c r="J63" s="11"/>
      <c r="K63" s="11"/>
      <c r="L63" s="22"/>
    </row>
    <row r="64" spans="1:12" s="1" customFormat="1" ht="12.75" customHeight="1" x14ac:dyDescent="0.25">
      <c r="A64" s="10" t="s">
        <v>8</v>
      </c>
      <c r="B64" s="21"/>
      <c r="C64" s="17"/>
      <c r="D64" s="17"/>
      <c r="E64" s="17"/>
      <c r="F64" s="70" t="s">
        <v>72</v>
      </c>
      <c r="G64" s="11"/>
      <c r="H64" s="11"/>
      <c r="I64" s="11"/>
      <c r="J64" s="11"/>
      <c r="K64" s="11"/>
      <c r="L64" s="22"/>
    </row>
    <row r="65" spans="1:12" s="1" customFormat="1" ht="12.75" customHeight="1" thickBot="1" x14ac:dyDescent="0.3">
      <c r="A65" s="10" t="s">
        <v>9</v>
      </c>
      <c r="B65" s="23"/>
      <c r="C65" s="19"/>
      <c r="D65" s="19"/>
      <c r="E65" s="19"/>
      <c r="F65" s="71" t="s">
        <v>89</v>
      </c>
      <c r="G65" s="12"/>
      <c r="H65" s="12"/>
      <c r="I65" s="12"/>
      <c r="J65" s="12"/>
      <c r="K65" s="12"/>
      <c r="L65" s="24"/>
    </row>
    <row r="66" spans="1:12" s="1" customFormat="1" ht="13.5" customHeight="1" thickBot="1" x14ac:dyDescent="0.3">
      <c r="A66" s="10" t="s">
        <v>7</v>
      </c>
      <c r="B66" s="66">
        <f>1+MAX($B$13:B65)</f>
        <v>14</v>
      </c>
      <c r="C66" s="67" t="s">
        <v>61</v>
      </c>
      <c r="D66" s="67"/>
      <c r="E66" s="67" t="s">
        <v>38</v>
      </c>
      <c r="F66" s="68" t="s">
        <v>62</v>
      </c>
      <c r="G66" s="67" t="s">
        <v>39</v>
      </c>
      <c r="H66" s="72">
        <v>2</v>
      </c>
      <c r="I66" s="72"/>
      <c r="J66" s="72"/>
      <c r="K66" s="73"/>
      <c r="L66" s="74">
        <f>ROUND((ROUND(H66,3))*(ROUND(K66,2)),2)</f>
        <v>0</v>
      </c>
    </row>
    <row r="67" spans="1:12" s="1" customFormat="1" ht="12.75" customHeight="1" x14ac:dyDescent="0.25">
      <c r="A67" s="10" t="s">
        <v>6</v>
      </c>
      <c r="B67" s="21"/>
      <c r="C67" s="17"/>
      <c r="D67" s="17"/>
      <c r="E67" s="17"/>
      <c r="F67" s="69"/>
      <c r="G67" s="11"/>
      <c r="H67" s="11"/>
      <c r="I67" s="11"/>
      <c r="J67" s="11"/>
      <c r="K67" s="11"/>
      <c r="L67" s="22"/>
    </row>
    <row r="68" spans="1:12" s="1" customFormat="1" ht="12.75" customHeight="1" x14ac:dyDescent="0.25">
      <c r="A68" s="10" t="s">
        <v>8</v>
      </c>
      <c r="B68" s="21"/>
      <c r="C68" s="17"/>
      <c r="D68" s="17"/>
      <c r="E68" s="17"/>
      <c r="F68" s="70" t="s">
        <v>72</v>
      </c>
      <c r="G68" s="11"/>
      <c r="H68" s="11"/>
      <c r="I68" s="11"/>
      <c r="J68" s="11"/>
      <c r="K68" s="11"/>
      <c r="L68" s="22"/>
    </row>
    <row r="69" spans="1:12" s="1" customFormat="1" ht="12.75" customHeight="1" thickBot="1" x14ac:dyDescent="0.3">
      <c r="A69" s="10" t="s">
        <v>9</v>
      </c>
      <c r="B69" s="23"/>
      <c r="C69" s="19"/>
      <c r="D69" s="19"/>
      <c r="E69" s="19"/>
      <c r="F69" s="71" t="s">
        <v>89</v>
      </c>
      <c r="G69" s="12"/>
      <c r="H69" s="12"/>
      <c r="I69" s="12"/>
      <c r="J69" s="12"/>
      <c r="K69" s="12"/>
      <c r="L69" s="24"/>
    </row>
    <row r="70" spans="1:12" s="1" customFormat="1" ht="13.5" customHeight="1" thickBot="1" x14ac:dyDescent="0.3">
      <c r="A70" s="10" t="s">
        <v>7</v>
      </c>
      <c r="B70" s="66">
        <f>1+MAX($B$13:B69)</f>
        <v>15</v>
      </c>
      <c r="C70" s="67" t="s">
        <v>63</v>
      </c>
      <c r="D70" s="67"/>
      <c r="E70" s="67" t="s">
        <v>38</v>
      </c>
      <c r="F70" s="68" t="s">
        <v>64</v>
      </c>
      <c r="G70" s="67" t="s">
        <v>39</v>
      </c>
      <c r="H70" s="72">
        <v>2</v>
      </c>
      <c r="I70" s="72"/>
      <c r="J70" s="72"/>
      <c r="K70" s="73"/>
      <c r="L70" s="74">
        <f>ROUND((ROUND(H70,3))*(ROUND(K70,2)),2)</f>
        <v>0</v>
      </c>
    </row>
    <row r="71" spans="1:12" s="1" customFormat="1" ht="12.75" customHeight="1" x14ac:dyDescent="0.25">
      <c r="A71" s="10" t="s">
        <v>6</v>
      </c>
      <c r="B71" s="21"/>
      <c r="C71" s="17"/>
      <c r="D71" s="17"/>
      <c r="E71" s="17"/>
      <c r="F71" s="69"/>
      <c r="G71" s="11"/>
      <c r="H71" s="11"/>
      <c r="I71" s="11"/>
      <c r="J71" s="11"/>
      <c r="K71" s="11"/>
      <c r="L71" s="22"/>
    </row>
    <row r="72" spans="1:12" s="1" customFormat="1" ht="12.75" customHeight="1" x14ac:dyDescent="0.25">
      <c r="A72" s="10" t="s">
        <v>8</v>
      </c>
      <c r="B72" s="21"/>
      <c r="C72" s="17"/>
      <c r="D72" s="17"/>
      <c r="E72" s="17"/>
      <c r="F72" s="70" t="s">
        <v>72</v>
      </c>
      <c r="G72" s="11"/>
      <c r="H72" s="11"/>
      <c r="I72" s="11"/>
      <c r="J72" s="11"/>
      <c r="K72" s="11"/>
      <c r="L72" s="22"/>
    </row>
    <row r="73" spans="1:12" s="1" customFormat="1" ht="12.75" customHeight="1" thickBot="1" x14ac:dyDescent="0.3">
      <c r="A73" s="10" t="s">
        <v>9</v>
      </c>
      <c r="B73" s="23"/>
      <c r="C73" s="19"/>
      <c r="D73" s="19"/>
      <c r="E73" s="19"/>
      <c r="F73" s="71" t="s">
        <v>89</v>
      </c>
      <c r="G73" s="12"/>
      <c r="H73" s="12"/>
      <c r="I73" s="12"/>
      <c r="J73" s="12"/>
      <c r="K73" s="12"/>
      <c r="L73" s="24"/>
    </row>
    <row r="74" spans="1:12" s="1" customFormat="1" ht="13.5" customHeight="1" thickBot="1" x14ac:dyDescent="0.3">
      <c r="A74" s="10" t="s">
        <v>7</v>
      </c>
      <c r="B74" s="66">
        <f>1+MAX($B$13:B73)</f>
        <v>16</v>
      </c>
      <c r="C74" s="67" t="s">
        <v>65</v>
      </c>
      <c r="D74" s="67"/>
      <c r="E74" s="67" t="s">
        <v>38</v>
      </c>
      <c r="F74" s="68" t="s">
        <v>66</v>
      </c>
      <c r="G74" s="67" t="s">
        <v>39</v>
      </c>
      <c r="H74" s="72">
        <v>2</v>
      </c>
      <c r="I74" s="72"/>
      <c r="J74" s="72"/>
      <c r="K74" s="73"/>
      <c r="L74" s="74">
        <f>ROUND((ROUND(H74,3))*(ROUND(K74,2)),2)</f>
        <v>0</v>
      </c>
    </row>
    <row r="75" spans="1:12" s="1" customFormat="1" ht="12.75" customHeight="1" x14ac:dyDescent="0.25">
      <c r="A75" s="10" t="s">
        <v>6</v>
      </c>
      <c r="B75" s="21"/>
      <c r="C75" s="17"/>
      <c r="D75" s="17"/>
      <c r="E75" s="17"/>
      <c r="F75" s="69"/>
      <c r="G75" s="11"/>
      <c r="H75" s="11"/>
      <c r="I75" s="11"/>
      <c r="J75" s="11"/>
      <c r="K75" s="11"/>
      <c r="L75" s="22"/>
    </row>
    <row r="76" spans="1:12" s="1" customFormat="1" ht="12.75" customHeight="1" x14ac:dyDescent="0.25">
      <c r="A76" s="10" t="s">
        <v>8</v>
      </c>
      <c r="B76" s="21"/>
      <c r="C76" s="17"/>
      <c r="D76" s="17"/>
      <c r="E76" s="17"/>
      <c r="F76" s="70" t="s">
        <v>72</v>
      </c>
      <c r="G76" s="11"/>
      <c r="H76" s="11"/>
      <c r="I76" s="11"/>
      <c r="J76" s="11"/>
      <c r="K76" s="11"/>
      <c r="L76" s="22"/>
    </row>
    <row r="77" spans="1:12" s="1" customFormat="1" ht="12.75" customHeight="1" thickBot="1" x14ac:dyDescent="0.3">
      <c r="A77" s="10" t="s">
        <v>9</v>
      </c>
      <c r="B77" s="23"/>
      <c r="C77" s="19"/>
      <c r="D77" s="19"/>
      <c r="E77" s="19"/>
      <c r="F77" s="71" t="s">
        <v>89</v>
      </c>
      <c r="G77" s="12"/>
      <c r="H77" s="12"/>
      <c r="I77" s="12"/>
      <c r="J77" s="12"/>
      <c r="K77" s="12"/>
      <c r="L77" s="24"/>
    </row>
    <row r="78" spans="1:12" s="1" customFormat="1" ht="13.5" customHeight="1" thickBot="1" x14ac:dyDescent="0.3">
      <c r="A78" s="10" t="s">
        <v>7</v>
      </c>
      <c r="B78" s="66">
        <f>1+MAX($B$13:B77)</f>
        <v>17</v>
      </c>
      <c r="C78" s="67" t="s">
        <v>67</v>
      </c>
      <c r="D78" s="67"/>
      <c r="E78" s="67" t="s">
        <v>38</v>
      </c>
      <c r="F78" s="68" t="s">
        <v>68</v>
      </c>
      <c r="G78" s="67" t="s">
        <v>39</v>
      </c>
      <c r="H78" s="72">
        <v>2</v>
      </c>
      <c r="I78" s="72"/>
      <c r="J78" s="72"/>
      <c r="K78" s="73"/>
      <c r="L78" s="74">
        <f>ROUND((ROUND(H78,3))*(ROUND(K78,2)),2)</f>
        <v>0</v>
      </c>
    </row>
    <row r="79" spans="1:12" s="1" customFormat="1" ht="12.75" customHeight="1" x14ac:dyDescent="0.25">
      <c r="A79" s="10" t="s">
        <v>6</v>
      </c>
      <c r="B79" s="21"/>
      <c r="C79" s="17"/>
      <c r="D79" s="17"/>
      <c r="E79" s="17"/>
      <c r="F79" s="69"/>
      <c r="G79" s="11"/>
      <c r="H79" s="11"/>
      <c r="I79" s="11"/>
      <c r="J79" s="11"/>
      <c r="K79" s="11"/>
      <c r="L79" s="22"/>
    </row>
    <row r="80" spans="1:12" s="1" customFormat="1" ht="12.75" customHeight="1" x14ac:dyDescent="0.25">
      <c r="A80" s="10" t="s">
        <v>8</v>
      </c>
      <c r="B80" s="21"/>
      <c r="C80" s="17"/>
      <c r="D80" s="17"/>
      <c r="E80" s="17"/>
      <c r="F80" s="70" t="s">
        <v>72</v>
      </c>
      <c r="G80" s="11"/>
      <c r="H80" s="11"/>
      <c r="I80" s="11"/>
      <c r="J80" s="11"/>
      <c r="K80" s="11"/>
      <c r="L80" s="22"/>
    </row>
    <row r="81" spans="1:12" s="1" customFormat="1" ht="12.75" customHeight="1" thickBot="1" x14ac:dyDescent="0.3">
      <c r="A81" s="10" t="s">
        <v>9</v>
      </c>
      <c r="B81" s="23"/>
      <c r="C81" s="19"/>
      <c r="D81" s="19"/>
      <c r="E81" s="19"/>
      <c r="F81" s="71" t="s">
        <v>89</v>
      </c>
      <c r="G81" s="12"/>
      <c r="H81" s="12"/>
      <c r="I81" s="12"/>
      <c r="J81" s="12"/>
      <c r="K81" s="12"/>
      <c r="L81" s="24"/>
    </row>
    <row r="82" spans="1:12" s="1" customFormat="1" ht="13.5" customHeight="1" thickBot="1" x14ac:dyDescent="0.3">
      <c r="A82" s="10" t="s">
        <v>7</v>
      </c>
      <c r="B82" s="66">
        <f>1+MAX($B$13:B81)</f>
        <v>18</v>
      </c>
      <c r="C82" s="67" t="s">
        <v>82</v>
      </c>
      <c r="D82" s="67"/>
      <c r="E82" s="67" t="s">
        <v>38</v>
      </c>
      <c r="F82" s="68" t="s">
        <v>86</v>
      </c>
      <c r="G82" s="67" t="s">
        <v>39</v>
      </c>
      <c r="H82" s="72">
        <v>1</v>
      </c>
      <c r="I82" s="72"/>
      <c r="J82" s="72"/>
      <c r="K82" s="73"/>
      <c r="L82" s="74">
        <f>ROUND((ROUND(H82,3))*(ROUND(K82,2)),2)</f>
        <v>0</v>
      </c>
    </row>
    <row r="83" spans="1:12" s="1" customFormat="1" ht="12.75" customHeight="1" x14ac:dyDescent="0.25">
      <c r="A83" s="10" t="s">
        <v>6</v>
      </c>
      <c r="B83" s="21"/>
      <c r="C83" s="17"/>
      <c r="D83" s="17"/>
      <c r="E83" s="17"/>
      <c r="F83" s="69"/>
      <c r="G83" s="11"/>
      <c r="H83" s="11"/>
      <c r="I83" s="11"/>
      <c r="J83" s="11"/>
      <c r="K83" s="11"/>
      <c r="L83" s="22"/>
    </row>
    <row r="84" spans="1:12" s="1" customFormat="1" ht="12.75" customHeight="1" x14ac:dyDescent="0.25">
      <c r="A84" s="10" t="s">
        <v>8</v>
      </c>
      <c r="B84" s="21"/>
      <c r="C84" s="17"/>
      <c r="D84" s="17"/>
      <c r="E84" s="17"/>
      <c r="F84" s="70" t="s">
        <v>72</v>
      </c>
      <c r="G84" s="11"/>
      <c r="H84" s="11"/>
      <c r="I84" s="11"/>
      <c r="J84" s="11"/>
      <c r="K84" s="11"/>
      <c r="L84" s="22"/>
    </row>
    <row r="85" spans="1:12" s="1" customFormat="1" ht="12.75" customHeight="1" thickBot="1" x14ac:dyDescent="0.3">
      <c r="A85" s="10" t="s">
        <v>9</v>
      </c>
      <c r="B85" s="23"/>
      <c r="C85" s="19"/>
      <c r="D85" s="19"/>
      <c r="E85" s="19"/>
      <c r="F85" s="71" t="s">
        <v>89</v>
      </c>
      <c r="G85" s="12"/>
      <c r="H85" s="12"/>
      <c r="I85" s="12"/>
      <c r="J85" s="12"/>
      <c r="K85" s="12"/>
      <c r="L85" s="24"/>
    </row>
    <row r="86" spans="1:12" s="1" customFormat="1" ht="13.5" customHeight="1" thickBot="1" x14ac:dyDescent="0.3">
      <c r="A86" s="10" t="s">
        <v>7</v>
      </c>
      <c r="B86" s="66">
        <f>1+MAX($B$13:B85)</f>
        <v>19</v>
      </c>
      <c r="C86" s="67" t="s">
        <v>69</v>
      </c>
      <c r="D86" s="67"/>
      <c r="E86" s="67" t="s">
        <v>38</v>
      </c>
      <c r="F86" s="68" t="s">
        <v>70</v>
      </c>
      <c r="G86" s="67" t="s">
        <v>39</v>
      </c>
      <c r="H86" s="72">
        <v>1</v>
      </c>
      <c r="I86" s="72"/>
      <c r="J86" s="72"/>
      <c r="K86" s="73"/>
      <c r="L86" s="74">
        <f>ROUND((ROUND(H86,3))*(ROUND(K86,2)),2)</f>
        <v>0</v>
      </c>
    </row>
    <row r="87" spans="1:12" s="1" customFormat="1" ht="12.75" customHeight="1" x14ac:dyDescent="0.25">
      <c r="A87" s="10" t="s">
        <v>6</v>
      </c>
      <c r="B87" s="21"/>
      <c r="C87" s="17"/>
      <c r="D87" s="17"/>
      <c r="E87" s="17"/>
      <c r="F87" s="69"/>
      <c r="G87" s="11"/>
      <c r="H87" s="11"/>
      <c r="I87" s="11"/>
      <c r="J87" s="11"/>
      <c r="K87" s="11"/>
      <c r="L87" s="22"/>
    </row>
    <row r="88" spans="1:12" s="1" customFormat="1" ht="12.75" customHeight="1" x14ac:dyDescent="0.25">
      <c r="A88" s="10" t="s">
        <v>8</v>
      </c>
      <c r="B88" s="21"/>
      <c r="C88" s="17"/>
      <c r="D88" s="17"/>
      <c r="E88" s="17"/>
      <c r="F88" s="70" t="s">
        <v>72</v>
      </c>
      <c r="G88" s="11"/>
      <c r="H88" s="11"/>
      <c r="I88" s="11"/>
      <c r="J88" s="11"/>
      <c r="K88" s="11"/>
      <c r="L88" s="22"/>
    </row>
    <row r="89" spans="1:12" s="1" customFormat="1" ht="12.75" customHeight="1" thickBot="1" x14ac:dyDescent="0.3">
      <c r="A89" s="10" t="s">
        <v>9</v>
      </c>
      <c r="B89" s="23"/>
      <c r="C89" s="19"/>
      <c r="D89" s="19"/>
      <c r="E89" s="19"/>
      <c r="F89" s="71" t="s">
        <v>89</v>
      </c>
      <c r="G89" s="12"/>
      <c r="H89" s="12"/>
      <c r="I89" s="12"/>
      <c r="J89" s="12"/>
      <c r="K89" s="12"/>
      <c r="L89" s="24"/>
    </row>
    <row r="90" spans="1:12" ht="13.5" thickBot="1" x14ac:dyDescent="0.25">
      <c r="A90" s="86"/>
      <c r="B90" s="87" t="s">
        <v>90</v>
      </c>
      <c r="C90" s="88" t="s">
        <v>91</v>
      </c>
      <c r="D90" s="89"/>
      <c r="E90" s="89"/>
      <c r="F90" s="90" t="s">
        <v>71</v>
      </c>
      <c r="G90" s="91"/>
      <c r="H90" s="91"/>
      <c r="I90" s="91"/>
      <c r="J90" s="91"/>
      <c r="K90" s="91"/>
      <c r="L90" s="92">
        <f>SUM(L14:L89)</f>
        <v>0</v>
      </c>
    </row>
    <row r="1072" spans="2:12" ht="12" thickBot="1" x14ac:dyDescent="0.25">
      <c r="B1072" s="76"/>
      <c r="C1072" s="76"/>
      <c r="D1072" s="76"/>
      <c r="E1072" s="76"/>
      <c r="F1072" s="76"/>
      <c r="G1072" s="77"/>
      <c r="H1072" s="77"/>
      <c r="I1072" s="77"/>
      <c r="J1072" s="77"/>
      <c r="K1072" s="77"/>
      <c r="L1072" s="77"/>
    </row>
    <row r="1073" ht="12" thickTop="1" x14ac:dyDescent="0.2"/>
  </sheetData>
  <sheetProtection formatCells="0" formatColumns="0" formatRows="0" insertColumns="0" insertRows="0" deleteColumns="0" deleteRows="0" sort="0" autoFilter="0"/>
  <autoFilter ref="A12:L9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dataValidation allowBlank="1" showInputMessage="1" showErrorMessage="1" promptTitle="Výkaz výměr:" prompt="způsob stanovení množství položky, nebo odkaz na příslušnou přílohu dokumentace." sqref="F20 F24 F28 F32 F36 F40 F44 F48 F52 F56 F60 F64 F68 F72 F76 F80 F84 F8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5" min="1" max="11" man="1"/>
    <brk id="802"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'[1]Kategorie monitoringu'!#REF!</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37</v>
      </c>
      <c r="B6" s="30" t="s">
        <v>35</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PS 11-06-01</vt:lpstr>
      <vt:lpstr>hide</vt:lpstr>
      <vt:lpstr>'PS 11-06-01'!Názvy_tisku</vt:lpstr>
      <vt:lpstr>'PS 11-06-01'!Oblast_tisku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2018-04-23T11:59:27Z</cp:lastPrinted>
  <dcterms:created xsi:type="dcterms:W3CDTF">2015-03-16T09:47:49Z</dcterms:created>
  <dcterms:modified xsi:type="dcterms:W3CDTF">2018-06-27T10:41:46Z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d:\pw_data\tomas.brada\</vt:lpwstr>
  </property>
</Properties>
</file>